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8D2A991D-17D5-4E2D-83A8-6775B630AD24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E5" i="1"/>
  <c r="E6" i="1"/>
  <c r="E11" i="1" l="1"/>
  <c r="E10" i="1"/>
  <c r="E9" i="1"/>
  <c r="E7" i="1"/>
  <c r="E4" i="1"/>
  <c r="E8" i="1"/>
  <c r="D6" i="1" l="1"/>
  <c r="D5" i="1"/>
  <c r="D10" i="1"/>
  <c r="D11" i="1"/>
  <c r="D8" i="1"/>
  <c r="D9" i="1"/>
  <c r="D4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<sst xmlns="http://schemas.openxmlformats.org/spreadsheetml/2006/main" count="16" uniqueCount="16">
  <si>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</si>
  <si>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</si>
  <si>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</si>
  <si>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</si>
  <si>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</si>
  <si>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</si>
  <si>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</si>
  <si>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</si>
  <si>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</si>
  <si>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</si>
  <si>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</si>
  <si>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>Loveland Midtown Metro District #1</t>
  </si>
  <si>
    <t>Total Property Taxes Based on Property Value &amp; Residential Assessment Rate of 6.70%</t>
  </si>
  <si>
    <t>Property Value Assessed by Larimer County Assessor  - Input Value Above to Calculate</t>
  </si>
  <si>
    <t>2022 Mill Levy</t>
  </si>
  <si>
    <t xml:space="preserve">Loveland Midtown Metropolitan District Property Tax Calculator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</si>
</sst>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77.28515625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15</v>
      </c>
      <c r="C1" s="21" t="s">
        <v>2</v>
      </c>
      <c r="D1" s="21"/>
      <c r="E1" s="8">
        <v>500000</v>
      </c>
    </row>
    <row r="2" spans="2:5" ht="15.75" thickBot="1" x14ac:dyDescent="0.3">
      <c r="B2" s="18" t="s">
        <v>13</v>
      </c>
      <c r="C2" s="19"/>
      <c r="D2" s="19"/>
      <c r="E2" s="20"/>
    </row>
    <row r="3" spans="2:5" ht="30.75" thickBot="1" x14ac:dyDescent="0.3">
      <c r="B3" s="12" t="s">
        <v>3</v>
      </c>
      <c r="C3" s="17" t="s">
        <v>14</v>
      </c>
      <c r="D3" s="4" t="s">
        <v>0</v>
      </c>
      <c r="E3" s="5" t="s">
        <v>1</v>
      </c>
    </row>
    <row r="4" spans="2:5" x14ac:dyDescent="0.25">
      <c r="B4" s="1" t="s">
        <v>11</v>
      </c>
      <c r="C4" s="13">
        <v>45.743000000000002</v>
      </c>
      <c r="D4" s="2">
        <f t="shared" ref="D4:D10" si="0">C4/$C$12</f>
        <v>0.36502996496772083</v>
      </c>
      <c r="E4" s="16">
        <f t="shared" ref="E4:E7" si="1">(($E$1*0.067)/1000)*C4</f>
        <v>1532.3905</v>
      </c>
    </row>
    <row r="5" spans="2:5" x14ac:dyDescent="0.25">
      <c r="B5" s="1" t="s">
        <v>9</v>
      </c>
      <c r="C5" s="13">
        <v>37.438000000000002</v>
      </c>
      <c r="D5" s="2">
        <f t="shared" si="0"/>
        <v>0.29875591518836836</v>
      </c>
      <c r="E5" s="16">
        <f t="shared" ref="E5" si="2">(($E$1*0.067)/1000)*C5</f>
        <v>1254.173</v>
      </c>
    </row>
    <row r="6" spans="2:5" x14ac:dyDescent="0.25">
      <c r="B6" s="3" t="s">
        <v>4</v>
      </c>
      <c r="C6" s="14">
        <v>22.436</v>
      </c>
      <c r="D6" s="6">
        <f t="shared" si="0"/>
        <v>0.17903968462968725</v>
      </c>
      <c r="E6" s="16">
        <f t="shared" si="1"/>
        <v>751.60599999999999</v>
      </c>
    </row>
    <row r="7" spans="2:5" x14ac:dyDescent="0.25">
      <c r="B7" s="1" t="s">
        <v>5</v>
      </c>
      <c r="C7" s="13">
        <v>9.5640000000000001</v>
      </c>
      <c r="D7" s="2">
        <f t="shared" si="0"/>
        <v>7.6320892485217021E-2</v>
      </c>
      <c r="E7" s="16">
        <f t="shared" si="1"/>
        <v>320.39400000000001</v>
      </c>
    </row>
    <row r="8" spans="2:5" x14ac:dyDescent="0.25">
      <c r="B8" s="1" t="s">
        <v>10</v>
      </c>
      <c r="C8" s="13">
        <v>7.133</v>
      </c>
      <c r="D8" s="2">
        <f t="shared" si="0"/>
        <v>5.6921468642519131E-2</v>
      </c>
      <c r="E8" s="16">
        <f>(($E$1*0.067)/1000)*C8</f>
        <v>238.9555</v>
      </c>
    </row>
    <row r="9" spans="2:5" x14ac:dyDescent="0.25">
      <c r="B9" s="1" t="s">
        <v>6</v>
      </c>
      <c r="C9" s="13">
        <v>1.857</v>
      </c>
      <c r="D9" s="2">
        <f t="shared" si="0"/>
        <v>1.4818893490699288E-2</v>
      </c>
      <c r="E9" s="16">
        <f t="shared" ref="E9:E11" si="3">(($E$1*0.067)/1000)*C9</f>
        <v>62.209499999999998</v>
      </c>
    </row>
    <row r="10" spans="2:5" x14ac:dyDescent="0.25">
      <c r="B10" s="1" t="s">
        <v>7</v>
      </c>
      <c r="C10" s="13">
        <v>1</v>
      </c>
      <c r="D10" s="2">
        <f t="shared" si="0"/>
        <v>7.9800180348407589E-3</v>
      </c>
      <c r="E10" s="16">
        <f t="shared" si="3"/>
        <v>33.5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4">C11/$C$12</f>
        <v>1.1331625609473876E-3</v>
      </c>
      <c r="E11" s="16">
        <f t="shared" si="3"/>
        <v>4.7569999999999997</v>
      </c>
    </row>
    <row r="12" spans="2:5" ht="15.75" thickBot="1" x14ac:dyDescent="0.3">
      <c r="B12" s="9" t="s">
        <v>12</v>
      </c>
      <c r="C12" s="15">
        <f>SUM(C4:C11)</f>
        <v>125.313</v>
      </c>
      <c r="D12" s="10">
        <f>SUM(D4:D11)</f>
        <v>1</v>
      </c>
      <c r="E12" s="11">
        <f>SUM(E4:E11)</f>
        <v>4197.9854999999998</v>
      </c>
    </row>
  </sheetData>
  <sheetProtection algorithmName="SHA-512" hashValue="l53bFOkjxh3GRGItu2/m9RWCw8Hn4hUbvP/lQ74X3rM5z/UwesCvi603aIjuF3vVllkQz4txRL1r7hFT4GEqFA==" saltValue="hXIe38ZPJZrArbJgxd29GQ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2023-12-12T18:16:28Z</dcterms:modified>
</cp:coreProperties>
</file>